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8" windowWidth="18060" windowHeight="9852"/>
  </bookViews>
  <sheets>
    <sheet name="ESA" sheetId="1" r:id="rId1"/>
    <sheet name="EFS" sheetId="2" r:id="rId2"/>
    <sheet name="Sheet3" sheetId="3" r:id="rId3"/>
  </sheets>
  <calcPr calcId="125725"/>
</workbook>
</file>

<file path=xl/calcChain.xml><?xml version="1.0" encoding="utf-8"?>
<calcChain xmlns="http://schemas.openxmlformats.org/spreadsheetml/2006/main">
  <c r="B24" i="2"/>
  <c r="B25"/>
  <c r="C25"/>
  <c r="C24"/>
  <c r="C23"/>
  <c r="C17"/>
  <c r="C16"/>
  <c r="C15"/>
  <c r="B23"/>
  <c r="B17"/>
  <c r="B16"/>
  <c r="B15"/>
  <c r="C8"/>
  <c r="C9"/>
  <c r="C7"/>
  <c r="B8"/>
  <c r="B9"/>
  <c r="B7"/>
  <c r="A2"/>
  <c r="F25" l="1"/>
  <c r="E25"/>
  <c r="F24"/>
  <c r="E24"/>
  <c r="F23"/>
  <c r="E23"/>
  <c r="F17"/>
  <c r="E17"/>
  <c r="F16"/>
  <c r="E16"/>
  <c r="F15"/>
  <c r="E15"/>
  <c r="F8"/>
  <c r="F9"/>
  <c r="F7"/>
  <c r="E8"/>
  <c r="E9"/>
  <c r="E7"/>
  <c r="D9" i="1"/>
  <c r="D8"/>
  <c r="D7"/>
  <c r="D8" i="2" l="1"/>
  <c r="G8" s="1"/>
  <c r="D9"/>
  <c r="G9" s="1"/>
  <c r="D7"/>
  <c r="G7" s="1"/>
  <c r="D25"/>
  <c r="G25" s="1"/>
  <c r="D24"/>
  <c r="G24" s="1"/>
  <c r="D23"/>
  <c r="G23" s="1"/>
  <c r="D17"/>
  <c r="G17" s="1"/>
  <c r="D16"/>
  <c r="G16" s="1"/>
  <c r="D15"/>
  <c r="G15" s="1"/>
  <c r="D25" i="1"/>
  <c r="D24"/>
  <c r="D23"/>
  <c r="D17" l="1"/>
  <c r="D15"/>
  <c r="D16"/>
  <c r="D33"/>
  <c r="D32"/>
</calcChain>
</file>

<file path=xl/comments1.xml><?xml version="1.0" encoding="utf-8"?>
<comments xmlns="http://schemas.openxmlformats.org/spreadsheetml/2006/main">
  <authors>
    <author>bstarling</author>
  </authors>
  <commentList>
    <comment ref="A4" authorId="0">
      <text>
        <r>
          <rPr>
            <b/>
            <sz val="9"/>
            <color indexed="81"/>
            <rFont val="Tahoma"/>
            <charset val="1"/>
          </rPr>
          <t>bstarling:</t>
        </r>
        <r>
          <rPr>
            <sz val="9"/>
            <color indexed="81"/>
            <rFont val="Tahoma"/>
            <charset val="1"/>
          </rPr>
          <t xml:space="preserve">
Sent this template to Jenny Atchley; she populated this for us.</t>
        </r>
      </text>
    </comment>
    <comment ref="A12" authorId="0">
      <text>
        <r>
          <rPr>
            <b/>
            <sz val="9"/>
            <color indexed="81"/>
            <rFont val="Tahoma"/>
            <charset val="1"/>
          </rPr>
          <t>bstarling:</t>
        </r>
        <r>
          <rPr>
            <sz val="9"/>
            <color indexed="81"/>
            <rFont val="Tahoma"/>
            <charset val="1"/>
          </rPr>
          <t xml:space="preserve">
Beth Zimmerman provides this.</t>
        </r>
      </text>
    </comment>
    <comment ref="A20" authorId="0">
      <text>
        <r>
          <rPr>
            <b/>
            <sz val="9"/>
            <color indexed="81"/>
            <rFont val="Tahoma"/>
            <charset val="1"/>
          </rPr>
          <t>bstarling:</t>
        </r>
        <r>
          <rPr>
            <sz val="9"/>
            <color indexed="81"/>
            <rFont val="Tahoma"/>
            <charset val="1"/>
          </rPr>
          <t xml:space="preserve">
Jay Weaver e-mailed the file to us; also posts it on the web.</t>
        </r>
      </text>
    </comment>
    <comment ref="A28" authorId="0">
      <text>
        <r>
          <rPr>
            <b/>
            <sz val="9"/>
            <color indexed="81"/>
            <rFont val="Tahoma"/>
            <charset val="1"/>
          </rPr>
          <t>bstarling:</t>
        </r>
        <r>
          <rPr>
            <sz val="9"/>
            <color indexed="81"/>
            <rFont val="Tahoma"/>
            <charset val="1"/>
          </rPr>
          <t xml:space="preserve">
Sherri Ballard gets a report from Connie Gu that has these updates.</t>
        </r>
      </text>
    </comment>
  </commentList>
</comments>
</file>

<file path=xl/sharedStrings.xml><?xml version="1.0" encoding="utf-8"?>
<sst xmlns="http://schemas.openxmlformats.org/spreadsheetml/2006/main" count="47" uniqueCount="16">
  <si>
    <t>Edfinancial Services</t>
  </si>
  <si>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</si>
  <si>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</si>
  <si>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</si>
  <si>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</si>
  <si>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</si>
  <si>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</si>
  <si>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</si>
  <si>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</si>
  <si>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</si>
  <si>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</si>
  <si>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</si>
  <si>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</si>
  <si>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</si>
  <si>
    <t>Edsouth Net Reject Rate by Servicer</t>
  </si>
  <si>
    <t>VARIANCE FROM ESA TAB</t>
  </si>
</sst>
</file>

<file path=xl/styles.xml><?xml version="1.0" encoding="utf-8"?>
<styleSheet xmlns="http://schemas.openxmlformats.org/spreadsheetml/2006/main">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9">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
      <sz val="9"/>
      <color indexed="81"/>
      <name val="Tahoma"/>
      <charset val="1"/>
    </font>
    <font>
      <b/>
      <sz val="9"/>
      <color indexed="81"/>
      <name val="Tahoma"/>
      <charset val="1"/>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8">
    <xf numFmtId="0" fontId="0" fillId="0" borderId="0" xfId="0"/>
    <xf numFmtId="164" fontId="0" fillId="0" borderId="0" xfId="2" applyNumberFormat="1" applyFont="1"/>
    <xf numFmtId="43" fontId="0" fillId="0" borderId="0" xfId="1" applyFont="1"/>
    <xf numFmtId="165" fontId="0" fillId="0" borderId="0" xfId="3" applyNumberFormat="1" applyFont="1"/>
    <xf numFmtId="166" fontId="0" fillId="0" borderId="0" xfId="3" applyNumberFormat="1" applyFont="1"/>
    <xf numFmtId="167" fontId="0" fillId="0" borderId="0" xfId="1" applyNumberFormat="1" applyFont="1"/>
    <xf numFmtId="0" fontId="0" fillId="0" borderId="1" xfId="0" applyBorder="1" applyAlignment="1">
      <alignment horizontal="center"/>
    </xf>
    <xf numFmtId="0" fontId="0" fillId="0" borderId="1" xfId="0" applyBorder="1" applyAlignment="1">
      <alignment horizontal="center" vertical="top"/>
    </xf>
    <xf numFmtId="44" fontId="0" fillId="0" borderId="0" xfId="2" applyFont="1"/>
    <xf numFmtId="10" fontId="0" fillId="0" borderId="0" xfId="3" applyNumberFormat="1" applyFont="1"/>
    <xf numFmtId="166" fontId="0" fillId="0" borderId="0" xfId="2" applyNumberFormat="1" applyFont="1"/>
    <xf numFmtId="166" fontId="0" fillId="0" borderId="0" xfId="3" applyNumberFormat="1" applyFont="1" applyBorder="1" applyAlignment="1">
      <alignment horizontal="right"/>
    </xf>
    <xf numFmtId="166" fontId="0" fillId="0" borderId="0" xfId="0" applyNumberFormat="1"/>
    <xf numFmtId="166" fontId="0" fillId="0" borderId="1" xfId="0" applyNumberFormat="1" applyBorder="1" applyAlignment="1">
      <alignment horizontal="center" vertical="top"/>
    </xf>
    <xf numFmtId="6" fontId="6" fillId="0" borderId="0" xfId="0" applyNumberFormat="1" applyFont="1" applyAlignment="1">
      <alignment horizontal="right" vertical="top" wrapText="1"/>
    </xf>
    <xf numFmtId="167" fontId="0" fillId="0" borderId="0" xfId="1" applyNumberFormat="1" applyFont="1" applyBorder="1" applyAlignment="1">
      <alignment horizontal="center"/>
    </xf>
    <xf numFmtId="164" fontId="0" fillId="0" borderId="0" xfId="0" applyNumberFormat="1"/>
    <xf numFmtId="43" fontId="0" fillId="0" borderId="0" xfId="0" applyNumberFormat="1"/>
    <xf numFmtId="0" fontId="2" fillId="0" borderId="0" xfId="0" applyFont="1" applyFill="1"/>
    <xf numFmtId="168" fontId="3" fillId="0" borderId="0" xfId="0" applyNumberFormat="1"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left" vertical="top" wrapText="1"/>
    </xf>
    <xf numFmtId="0" fontId="0" fillId="2" borderId="0" xfId="0" applyFill="1" applyAlignment="1">
      <alignment horizontal="center"/>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selection activeCell="B13" sqref="B13"/>
    </sheetView>
  </sheetViews>
  <sheetFormatPr defaultRowHeight="14.4"/>
  <cols>
    <col min="1" max="1" width="19.6640625" style="22" customWidth="1"/>
    <col min="2" max="2" width="21.44140625" bestFit="1" customWidth="1"/>
    <col min="3" max="3" width="22.44140625" bestFit="1" customWidth="1"/>
    <col min="4" max="4" width="14.44140625" bestFit="1" customWidth="1"/>
    <col min="6" max="6" width="5" bestFit="1" customWidth="1"/>
    <col min="7" max="7" width="21.44140625" bestFit="1" customWidth="1"/>
    <col min="8" max="8" width="18.109375" bestFit="1" customWidth="1"/>
    <col min="9" max="9" width="14.44140625" bestFit="1" customWidth="1"/>
  </cols>
  <sheetData>
    <row r="1" spans="1:8" ht="21">
      <c r="A1" s="18" t="s">
        <v>10</v>
      </c>
    </row>
    <row r="2" spans="1:8" ht="15.6">
      <c r="A2" s="19">
        <v>41182</v>
      </c>
    </row>
    <row r="3" spans="1:8">
      <c r="A3" s="20"/>
    </row>
    <row r="4" spans="1:8" ht="15.6">
      <c r="A4" s="21" t="s">
        <v>0</v>
      </c>
    </row>
    <row r="5" spans="1:8">
      <c r="A5" s="22" t="s">
        <v>12</v>
      </c>
      <c r="B5" s="1"/>
      <c r="C5" s="2"/>
      <c r="D5" s="4"/>
    </row>
    <row r="6" spans="1:8">
      <c r="A6" s="23" t="s">
        <v>13</v>
      </c>
      <c r="B6" s="6" t="s">
        <v>7</v>
      </c>
      <c r="C6" s="6" t="s">
        <v>1</v>
      </c>
      <c r="D6" s="6" t="s">
        <v>2</v>
      </c>
    </row>
    <row r="7" spans="1:8">
      <c r="A7" s="24">
        <v>2009</v>
      </c>
      <c r="B7" s="1">
        <v>370377753.43000001</v>
      </c>
      <c r="C7" s="5">
        <v>1187434.7599999998</v>
      </c>
      <c r="D7" s="4">
        <f>C7/B7</f>
        <v>3.2060099425610358E-3</v>
      </c>
    </row>
    <row r="8" spans="1:8">
      <c r="A8" s="24">
        <v>2010</v>
      </c>
      <c r="B8" s="1">
        <v>410887841.85000002</v>
      </c>
      <c r="C8" s="5">
        <v>796201.3900000006</v>
      </c>
      <c r="D8" s="4">
        <f t="shared" ref="D8:D9" si="0">C8/B8</f>
        <v>1.9377584559697543E-3</v>
      </c>
    </row>
    <row r="9" spans="1:8">
      <c r="A9" s="24">
        <v>2011</v>
      </c>
      <c r="B9" s="1">
        <v>406835733.12</v>
      </c>
      <c r="C9" s="5">
        <v>486933.69000000041</v>
      </c>
      <c r="D9" s="4">
        <f t="shared" si="0"/>
        <v>1.1968803385723613E-3</v>
      </c>
    </row>
    <row r="10" spans="1:8">
      <c r="A10" s="24"/>
      <c r="B10" s="1"/>
      <c r="C10" s="1"/>
      <c r="D10" s="10"/>
    </row>
    <row r="11" spans="1:8">
      <c r="D11" s="12"/>
    </row>
    <row r="12" spans="1:8" ht="15.6">
      <c r="A12" s="21" t="s">
        <v>3</v>
      </c>
      <c r="D12" s="12"/>
    </row>
    <row r="13" spans="1:8">
      <c r="A13" s="22" t="s">
        <v>12</v>
      </c>
      <c r="D13" s="12"/>
    </row>
    <row r="14" spans="1:8">
      <c r="A14" s="23" t="s">
        <v>13</v>
      </c>
      <c r="B14" s="7" t="s">
        <v>4</v>
      </c>
      <c r="C14" s="7" t="s">
        <v>5</v>
      </c>
      <c r="D14" s="13" t="s">
        <v>6</v>
      </c>
    </row>
    <row r="15" spans="1:8">
      <c r="A15" s="24">
        <v>2009</v>
      </c>
      <c r="B15" s="1">
        <v>610801086</v>
      </c>
      <c r="C15" s="5">
        <v>17647</v>
      </c>
      <c r="D15" s="4">
        <f>+C15/B15</f>
        <v>2.8891566181661964E-5</v>
      </c>
    </row>
    <row r="16" spans="1:8">
      <c r="A16" s="24">
        <v>2010</v>
      </c>
      <c r="B16" s="1">
        <v>987421028</v>
      </c>
      <c r="C16" s="5">
        <v>134710</v>
      </c>
      <c r="D16" s="4">
        <f>+C16/B16</f>
        <v>1.3642610009314082E-4</v>
      </c>
      <c r="H16" s="14"/>
    </row>
    <row r="17" spans="1:8">
      <c r="A17" s="24">
        <v>2011</v>
      </c>
      <c r="B17" s="1">
        <v>1111265255</v>
      </c>
      <c r="C17" s="5">
        <v>129729</v>
      </c>
      <c r="D17" s="4">
        <f>+C17/B17</f>
        <v>1.1673990473138656E-4</v>
      </c>
      <c r="H17" s="14"/>
    </row>
    <row r="18" spans="1:8">
      <c r="A18" s="24"/>
      <c r="B18" s="1"/>
      <c r="C18" s="5"/>
      <c r="D18" s="4"/>
      <c r="H18" s="14"/>
    </row>
    <row r="19" spans="1:8">
      <c r="H19" s="14"/>
    </row>
    <row r="20" spans="1:8" ht="15.6">
      <c r="A20" s="21" t="s">
        <v>9</v>
      </c>
      <c r="H20" s="14"/>
    </row>
    <row r="21" spans="1:8">
      <c r="A21" s="22" t="s">
        <v>12</v>
      </c>
      <c r="H21" s="14"/>
    </row>
    <row r="22" spans="1:8">
      <c r="A22" s="23" t="s">
        <v>13</v>
      </c>
      <c r="B22" s="6" t="s">
        <v>7</v>
      </c>
      <c r="C22" s="6" t="s">
        <v>1</v>
      </c>
      <c r="D22" s="6" t="s">
        <v>2</v>
      </c>
      <c r="H22" s="14"/>
    </row>
    <row r="23" spans="1:8">
      <c r="A23" s="24">
        <v>2009</v>
      </c>
      <c r="B23" s="1">
        <v>724794975</v>
      </c>
      <c r="C23" s="5">
        <v>0</v>
      </c>
      <c r="D23" s="3">
        <f>+C23/B23</f>
        <v>0</v>
      </c>
      <c r="H23" s="14"/>
    </row>
    <row r="24" spans="1:8">
      <c r="A24" s="24">
        <v>2010</v>
      </c>
      <c r="B24" s="1">
        <v>916586809</v>
      </c>
      <c r="C24" s="5">
        <v>15072</v>
      </c>
      <c r="D24" s="3">
        <f>+C24/B24</f>
        <v>1.6443614344006996E-5</v>
      </c>
      <c r="H24" s="14"/>
    </row>
    <row r="25" spans="1:8">
      <c r="A25" s="24">
        <v>2011</v>
      </c>
      <c r="B25" s="1">
        <v>1056803183</v>
      </c>
      <c r="C25" s="5">
        <v>172952</v>
      </c>
      <c r="D25" s="3">
        <f>+C25/B25</f>
        <v>1.6365582805024539E-4</v>
      </c>
      <c r="H25" s="14"/>
    </row>
    <row r="26" spans="1:8">
      <c r="A26" s="24"/>
      <c r="B26" s="8"/>
      <c r="C26" s="2"/>
      <c r="D26" s="9"/>
      <c r="H26" s="14"/>
    </row>
    <row r="28" spans="1:8" ht="15.6">
      <c r="A28" s="21" t="s">
        <v>8</v>
      </c>
    </row>
    <row r="29" spans="1:8">
      <c r="A29" s="22" t="s">
        <v>12</v>
      </c>
    </row>
    <row r="30" spans="1:8">
      <c r="A30" s="23" t="s">
        <v>13</v>
      </c>
      <c r="B30" s="6" t="s">
        <v>7</v>
      </c>
      <c r="C30" s="6" t="s">
        <v>1</v>
      </c>
      <c r="D30" s="6" t="s">
        <v>2</v>
      </c>
    </row>
    <row r="31" spans="1:8">
      <c r="A31" s="25">
        <v>2009</v>
      </c>
      <c r="B31" s="1">
        <v>5023759</v>
      </c>
      <c r="C31" s="15">
        <v>0</v>
      </c>
      <c r="D31" s="11">
        <v>0</v>
      </c>
    </row>
    <row r="32" spans="1:8">
      <c r="A32" s="24">
        <v>2010</v>
      </c>
      <c r="B32" s="1">
        <v>8950723</v>
      </c>
      <c r="C32" s="5">
        <v>3640</v>
      </c>
      <c r="D32" s="4">
        <f t="shared" ref="D32:D33" si="1">+C32/B32</f>
        <v>4.0667105886306616E-4</v>
      </c>
    </row>
    <row r="33" spans="1:4">
      <c r="A33" s="24">
        <v>2011</v>
      </c>
      <c r="B33" s="1">
        <v>4544375</v>
      </c>
      <c r="C33" s="2">
        <v>4211</v>
      </c>
      <c r="D33" s="4">
        <f t="shared" si="1"/>
        <v>9.2664007701829187E-4</v>
      </c>
    </row>
    <row r="34" spans="1:4">
      <c r="A34" s="24"/>
      <c r="B34" s="1"/>
      <c r="C34" s="2"/>
      <c r="D34" s="4"/>
    </row>
    <row r="35" spans="1:4">
      <c r="A35" s="24"/>
      <c r="B35" s="1"/>
      <c r="C35" s="2"/>
      <c r="D35" s="3"/>
    </row>
    <row r="37" spans="1:4" ht="55.5" customHeight="1">
      <c r="A37" s="26" t="s">
        <v>11</v>
      </c>
      <c r="B37" s="26"/>
      <c r="C37" s="26"/>
      <c r="D37" s="26"/>
    </row>
  </sheetData>
  <mergeCells count="1">
    <mergeCell ref="A37:D37"/>
  </mergeCells>
  <pageMargins left="0.7" right="0.7" top="0.75" bottom="0.75" header="0.3" footer="0.3"/>
  <pageSetup scale="91" orientation="portrait" r:id="rId1"/>
  <legacyDrawing r:id="rId2"/>
</worksheet>
</file>

<file path=xl/worksheets/sheet2.xml><?xml version="1.0" encoding="utf-8"?>
<worksheet xmlns="http://schemas.openxmlformats.org/spreadsheetml/2006/main" xmlns:r="http://schemas.openxmlformats.org/officeDocument/2006/relationships">
  <dimension ref="A1:G30"/>
  <sheetViews>
    <sheetView workbookViewId="0">
      <selection activeCell="H14" sqref="H14"/>
    </sheetView>
  </sheetViews>
  <sheetFormatPr defaultRowHeight="14.4"/>
  <cols>
    <col min="1" max="1" width="19.6640625" style="22" bestFit="1" customWidth="1"/>
    <col min="2" max="2" width="21.44140625" bestFit="1" customWidth="1"/>
    <col min="3" max="3" width="22.44140625" bestFit="1" customWidth="1"/>
    <col min="4" max="4" width="14.44140625" bestFit="1" customWidth="1"/>
    <col min="5" max="5" width="0" hidden="1" customWidth="1"/>
    <col min="6" max="6" width="5" hidden="1" customWidth="1"/>
    <col min="7" max="7" width="21.44140625" hidden="1" customWidth="1"/>
    <col min="8" max="8" width="18.109375" bestFit="1" customWidth="1"/>
    <col min="9" max="9" width="14.44140625" bestFit="1" customWidth="1"/>
  </cols>
  <sheetData>
    <row r="1" spans="1:7" ht="21">
      <c r="A1" s="18" t="s">
        <v>14</v>
      </c>
    </row>
    <row r="2" spans="1:7" ht="15.6">
      <c r="A2" s="19">
        <f>+ESA!A2</f>
        <v>41182</v>
      </c>
    </row>
    <row r="3" spans="1:7">
      <c r="A3" s="20"/>
    </row>
    <row r="4" spans="1:7" ht="15.6">
      <c r="A4" s="21" t="s">
        <v>0</v>
      </c>
    </row>
    <row r="5" spans="1:7">
      <c r="A5" s="22" t="s">
        <v>12</v>
      </c>
      <c r="B5" s="1"/>
      <c r="C5" s="2"/>
      <c r="D5" s="4"/>
    </row>
    <row r="6" spans="1:7">
      <c r="A6" s="23" t="s">
        <v>13</v>
      </c>
      <c r="B6" s="6" t="s">
        <v>7</v>
      </c>
      <c r="C6" s="6" t="s">
        <v>1</v>
      </c>
      <c r="D6" s="6" t="s">
        <v>2</v>
      </c>
      <c r="E6" s="27" t="s">
        <v>15</v>
      </c>
      <c r="F6" s="27"/>
      <c r="G6" s="27"/>
    </row>
    <row r="7" spans="1:7">
      <c r="A7" s="24">
        <v>2009</v>
      </c>
      <c r="B7" s="1">
        <f>+ESA!B7</f>
        <v>370377753.43000001</v>
      </c>
      <c r="C7" s="5">
        <f>+ESA!C7</f>
        <v>1187434.7599999998</v>
      </c>
      <c r="D7" s="4">
        <f>C7/B7</f>
        <v>3.2060099425610358E-3</v>
      </c>
      <c r="E7" s="16">
        <f>+B7-ESA!B7</f>
        <v>0</v>
      </c>
      <c r="F7" s="17">
        <f>+C7-ESA!C7</f>
        <v>0</v>
      </c>
      <c r="G7" s="12">
        <f>+D7-ESA!D7</f>
        <v>0</v>
      </c>
    </row>
    <row r="8" spans="1:7">
      <c r="A8" s="24">
        <v>2010</v>
      </c>
      <c r="B8" s="1">
        <f>+ESA!B8</f>
        <v>410887841.85000002</v>
      </c>
      <c r="C8" s="5">
        <f>+ESA!C8</f>
        <v>796201.3900000006</v>
      </c>
      <c r="D8" s="4">
        <f t="shared" ref="D8:D9" si="0">C8/B8</f>
        <v>1.9377584559697543E-3</v>
      </c>
      <c r="E8" s="16">
        <f>+B8-ESA!B8</f>
        <v>0</v>
      </c>
      <c r="F8" s="17">
        <f>+C8-ESA!C8</f>
        <v>0</v>
      </c>
      <c r="G8" s="12">
        <f>+D8-ESA!D8</f>
        <v>0</v>
      </c>
    </row>
    <row r="9" spans="1:7">
      <c r="A9" s="24">
        <v>2011</v>
      </c>
      <c r="B9" s="1">
        <f>+ESA!B9</f>
        <v>406835733.12</v>
      </c>
      <c r="C9" s="5">
        <f>+ESA!C9</f>
        <v>486933.69000000041</v>
      </c>
      <c r="D9" s="4">
        <f t="shared" si="0"/>
        <v>1.1968803385723613E-3</v>
      </c>
      <c r="E9" s="16">
        <f>+B9-ESA!B9</f>
        <v>0</v>
      </c>
      <c r="F9" s="17">
        <f>+C9-ESA!C9</f>
        <v>0</v>
      </c>
      <c r="G9" s="12">
        <f>+D9-ESA!D9</f>
        <v>0</v>
      </c>
    </row>
    <row r="10" spans="1:7">
      <c r="A10" s="24"/>
      <c r="B10" s="1"/>
      <c r="C10" s="1"/>
      <c r="D10" s="10"/>
    </row>
    <row r="11" spans="1:7">
      <c r="D11" s="12"/>
    </row>
    <row r="12" spans="1:7" ht="15.6">
      <c r="A12" s="21" t="s">
        <v>3</v>
      </c>
      <c r="D12" s="12"/>
    </row>
    <row r="13" spans="1:7">
      <c r="A13" s="22" t="s">
        <v>12</v>
      </c>
      <c r="D13" s="12"/>
    </row>
    <row r="14" spans="1:7">
      <c r="A14" s="23" t="s">
        <v>13</v>
      </c>
      <c r="B14" s="7" t="s">
        <v>4</v>
      </c>
      <c r="C14" s="7" t="s">
        <v>5</v>
      </c>
      <c r="D14" s="13" t="s">
        <v>6</v>
      </c>
    </row>
    <row r="15" spans="1:7">
      <c r="A15" s="24">
        <v>2009</v>
      </c>
      <c r="B15" s="1">
        <f>+ESA!B15</f>
        <v>610801086</v>
      </c>
      <c r="C15" s="5">
        <f>+ESA!C15</f>
        <v>17647</v>
      </c>
      <c r="D15" s="4">
        <f>+C15/B15</f>
        <v>2.8891566181661964E-5</v>
      </c>
      <c r="E15" s="16">
        <f>+B15-ESA!B15</f>
        <v>0</v>
      </c>
      <c r="F15" s="17">
        <f>+C15-ESA!C15</f>
        <v>0</v>
      </c>
      <c r="G15" s="12">
        <f>+D15-ESA!D15</f>
        <v>0</v>
      </c>
    </row>
    <row r="16" spans="1:7">
      <c r="A16" s="24">
        <v>2010</v>
      </c>
      <c r="B16" s="1">
        <f>+ESA!B16</f>
        <v>987421028</v>
      </c>
      <c r="C16" s="5">
        <f>+ESA!C16</f>
        <v>134710</v>
      </c>
      <c r="D16" s="4">
        <f>+C16/B16</f>
        <v>1.3642610009314082E-4</v>
      </c>
      <c r="E16" s="16">
        <f>+B16-ESA!B16</f>
        <v>0</v>
      </c>
      <c r="F16" s="17">
        <f>+C16-ESA!C16</f>
        <v>0</v>
      </c>
      <c r="G16" s="12">
        <f>+D16-ESA!D16</f>
        <v>0</v>
      </c>
    </row>
    <row r="17" spans="1:7">
      <c r="A17" s="24">
        <v>2011</v>
      </c>
      <c r="B17" s="1">
        <f>+ESA!B17</f>
        <v>1111265255</v>
      </c>
      <c r="C17" s="5">
        <f>+ESA!C17</f>
        <v>129729</v>
      </c>
      <c r="D17" s="4">
        <f>+C17/B17</f>
        <v>1.1673990473138656E-4</v>
      </c>
      <c r="E17" s="16">
        <f>+B17-ESA!B17</f>
        <v>0</v>
      </c>
      <c r="F17" s="17">
        <f>+C17-ESA!C17</f>
        <v>0</v>
      </c>
      <c r="G17" s="12">
        <f>+D17-ESA!D17</f>
        <v>0</v>
      </c>
    </row>
    <row r="18" spans="1:7">
      <c r="A18" s="24"/>
      <c r="B18" s="1"/>
      <c r="C18" s="5"/>
      <c r="D18" s="4"/>
    </row>
    <row r="20" spans="1:7" ht="15.6">
      <c r="A20" s="21" t="s">
        <v>9</v>
      </c>
    </row>
    <row r="21" spans="1:7">
      <c r="A21" s="22" t="s">
        <v>12</v>
      </c>
    </row>
    <row r="22" spans="1:7">
      <c r="A22" s="23" t="s">
        <v>13</v>
      </c>
      <c r="B22" s="6" t="s">
        <v>7</v>
      </c>
      <c r="C22" s="6" t="s">
        <v>1</v>
      </c>
      <c r="D22" s="6" t="s">
        <v>2</v>
      </c>
    </row>
    <row r="23" spans="1:7">
      <c r="A23" s="24">
        <v>2009</v>
      </c>
      <c r="B23" s="1">
        <f>+ESA!B23</f>
        <v>724794975</v>
      </c>
      <c r="C23" s="5">
        <f>+ESA!C23</f>
        <v>0</v>
      </c>
      <c r="D23" s="3">
        <f>+C23/B23</f>
        <v>0</v>
      </c>
      <c r="E23" s="16">
        <f>+B23-ESA!B23</f>
        <v>0</v>
      </c>
      <c r="F23" s="17">
        <f>+C23-ESA!C23</f>
        <v>0</v>
      </c>
      <c r="G23" s="12">
        <f>+D23-ESA!D23</f>
        <v>0</v>
      </c>
    </row>
    <row r="24" spans="1:7">
      <c r="A24" s="24">
        <v>2010</v>
      </c>
      <c r="B24" s="1">
        <f>+ESA!B24</f>
        <v>916586809</v>
      </c>
      <c r="C24" s="5">
        <f>+ESA!C24</f>
        <v>15072</v>
      </c>
      <c r="D24" s="3">
        <f>+C24/B24</f>
        <v>1.6443614344006996E-5</v>
      </c>
      <c r="E24" s="16">
        <f>+B24-ESA!B24</f>
        <v>0</v>
      </c>
      <c r="F24" s="17">
        <f>+C24-ESA!C24</f>
        <v>0</v>
      </c>
      <c r="G24" s="12">
        <f>+D24-ESA!D24</f>
        <v>0</v>
      </c>
    </row>
    <row r="25" spans="1:7">
      <c r="A25" s="24">
        <v>2011</v>
      </c>
      <c r="B25" s="1">
        <f>+ESA!B25</f>
        <v>1056803183</v>
      </c>
      <c r="C25" s="5">
        <f>+ESA!C25</f>
        <v>172952</v>
      </c>
      <c r="D25" s="3">
        <f>+C25/B25</f>
        <v>1.6365582805024539E-4</v>
      </c>
      <c r="E25" s="16">
        <f>+B25-ESA!B25</f>
        <v>0</v>
      </c>
      <c r="F25" s="17">
        <f>+C25-ESA!C25</f>
        <v>0</v>
      </c>
      <c r="G25" s="12">
        <f>+D25-ESA!D25</f>
        <v>0</v>
      </c>
    </row>
    <row r="26" spans="1:7">
      <c r="A26" s="24"/>
      <c r="B26" s="8"/>
      <c r="C26" s="2"/>
      <c r="D26" s="9"/>
    </row>
    <row r="28" spans="1:7">
      <c r="A28" s="24"/>
      <c r="B28" s="1"/>
      <c r="C28" s="2"/>
      <c r="D28" s="3"/>
    </row>
    <row r="30" spans="1:7" ht="55.5" customHeight="1">
      <c r="A30" s="26" t="s">
        <v>11</v>
      </c>
      <c r="B30" s="26"/>
      <c r="C30" s="26"/>
      <c r="D30" s="26"/>
    </row>
  </sheetData>
  <mergeCells count="2">
    <mergeCell ref="A30:D30"/>
    <mergeCell ref="E6:G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ESA</vt:lpstr>
      <vt:lpstr>EFS</vt:lpstr>
      <vt:lpstr>Sheet3</vt:lpstr>
    </vt:vector>
  </TitlesOfParts>
  <Company>EdFinancial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bstarling</cp:lastModifiedBy>
  <cp:lastPrinted>2012-07-23T15:51:00Z</cp:lastPrinted>
  <dcterms:created xsi:type="dcterms:W3CDTF">2012-02-22T21:10:22Z</dcterms:created>
  <dcterms:modified xsi:type="dcterms:W3CDTF">2012-10-25T15:30:06Z</dcterms:modified>
</cp:coreProperties>
</file>